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ath\Desktop\"/>
    </mc:Choice>
  </mc:AlternateContent>
  <xr:revisionPtr revIDLastSave="0" documentId="13_ncr:1_{8A549227-8FA2-442F-B43B-2C0AC1B0C4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4" i="1" l="1"/>
  <c r="B22" i="1" l="1"/>
  <c r="B65" i="1" s="1"/>
  <c r="B12" i="1"/>
  <c r="B98" i="1" l="1"/>
  <c r="B67" i="1"/>
  <c r="B96" i="1" s="1"/>
</calcChain>
</file>

<file path=xl/sharedStrings.xml><?xml version="1.0" encoding="utf-8"?>
<sst xmlns="http://schemas.openxmlformats.org/spreadsheetml/2006/main" count="84" uniqueCount="84">
  <si>
    <t xml:space="preserve">                                BAYOU LAFOURCHE FRESH WATER DISTRICT                       </t>
  </si>
  <si>
    <t>FUND BALANCE AT BEGINNING OF YEAR</t>
  </si>
  <si>
    <t>Revenues</t>
  </si>
  <si>
    <t xml:space="preserve">    Ad Valorem Taxes</t>
  </si>
  <si>
    <t xml:space="preserve">    State Revenue Sharing</t>
  </si>
  <si>
    <t xml:space="preserve">    Water Sales</t>
  </si>
  <si>
    <t xml:space="preserve">    Prior Years Tax &amp; Protest</t>
  </si>
  <si>
    <t>TOTAL REVENUES</t>
  </si>
  <si>
    <t>Expenditures</t>
  </si>
  <si>
    <t xml:space="preserve">   Salaries</t>
  </si>
  <si>
    <t xml:space="preserve">        Salaries - Bayou</t>
  </si>
  <si>
    <t xml:space="preserve">        Salaries - Pump Station</t>
  </si>
  <si>
    <t xml:space="preserve">        Salaries - Director</t>
  </si>
  <si>
    <t xml:space="preserve">        Salaries - Office</t>
  </si>
  <si>
    <t xml:space="preserve">        Salaries - Board</t>
  </si>
  <si>
    <t>TOTAL SALARIES</t>
  </si>
  <si>
    <t xml:space="preserve">   Payroll Taxes</t>
  </si>
  <si>
    <t xml:space="preserve">   Group Insurance Expense</t>
  </si>
  <si>
    <t xml:space="preserve">   Retirement Expense</t>
  </si>
  <si>
    <t xml:space="preserve">   Aquatic Vegetation Control</t>
  </si>
  <si>
    <t xml:space="preserve">   Materials &amp; Supplies - Bayou</t>
  </si>
  <si>
    <t xml:space="preserve">   Materials &amp; Supplies - Station</t>
  </si>
  <si>
    <t xml:space="preserve">   Repairs - Bayou</t>
  </si>
  <si>
    <t xml:space="preserve">   Repairs - Station</t>
  </si>
  <si>
    <t xml:space="preserve">   Fuel - Bayou</t>
  </si>
  <si>
    <t xml:space="preserve">   Fuel - Station</t>
  </si>
  <si>
    <t xml:space="preserve">   Accounting Fees</t>
  </si>
  <si>
    <t xml:space="preserve">   Computer Expenses</t>
  </si>
  <si>
    <t xml:space="preserve">   Dues &amp; Subscriptions</t>
  </si>
  <si>
    <t xml:space="preserve">   Bank Charge</t>
  </si>
  <si>
    <t xml:space="preserve">   O &amp; M of Channel Capacity Improvements</t>
  </si>
  <si>
    <t xml:space="preserve">   Engineering Fees</t>
  </si>
  <si>
    <t xml:space="preserve">   Insurance - General</t>
  </si>
  <si>
    <t xml:space="preserve">   Medical</t>
  </si>
  <si>
    <t xml:space="preserve">   Legal Publication</t>
  </si>
  <si>
    <t xml:space="preserve">   Mileage/Travel</t>
  </si>
  <si>
    <t xml:space="preserve">   Executive Director Business Expense</t>
  </si>
  <si>
    <t xml:space="preserve">   Office Expenses</t>
  </si>
  <si>
    <t xml:space="preserve">   New Shop Bldg. Expense</t>
  </si>
  <si>
    <t xml:space="preserve">   Safety Expense</t>
  </si>
  <si>
    <t xml:space="preserve">   Telephone</t>
  </si>
  <si>
    <t xml:space="preserve">   USGS Monitoring Gauges</t>
  </si>
  <si>
    <t xml:space="preserve">   Legal Fees</t>
  </si>
  <si>
    <t xml:space="preserve">   BTNEP Bayou Lafourche Cleanup</t>
  </si>
  <si>
    <t xml:space="preserve">   BTNEP Bayou Lafourche Paddle Trip</t>
  </si>
  <si>
    <t xml:space="preserve">   Electric - Pump Station</t>
  </si>
  <si>
    <t xml:space="preserve">   Electric- Other</t>
  </si>
  <si>
    <t xml:space="preserve">   Water</t>
  </si>
  <si>
    <t xml:space="preserve">   Garbage</t>
  </si>
  <si>
    <t xml:space="preserve">   Deductions - Retirement System</t>
  </si>
  <si>
    <t xml:space="preserve">   </t>
  </si>
  <si>
    <t>TOTAL EXPENDITURES</t>
  </si>
  <si>
    <t>Program Revenue over Expenditures</t>
  </si>
  <si>
    <t>Capital Projects &amp; Other Sources</t>
  </si>
  <si>
    <t>Other Financing Sources</t>
  </si>
  <si>
    <t xml:space="preserve">   Interest Income</t>
  </si>
  <si>
    <t xml:space="preserve">   Phase 1-Legal Fees Reimbursed by State</t>
  </si>
  <si>
    <t>Other Financing Uses</t>
  </si>
  <si>
    <t xml:space="preserve">   Miscellaneous Expense</t>
  </si>
  <si>
    <t>TOTAL CAPITAL PROJECTS &amp; OTHER SOURCES</t>
  </si>
  <si>
    <t>REVENUE OVER EXPENDITURES</t>
  </si>
  <si>
    <t>FUND BALANCE AT END OF YEAR</t>
  </si>
  <si>
    <t xml:space="preserve">   Cable TV/Pump Station</t>
  </si>
  <si>
    <t xml:space="preserve">   Saltwater Control Structure Expenses</t>
  </si>
  <si>
    <t xml:space="preserve">   Friends of Bayou Lafourche</t>
  </si>
  <si>
    <t xml:space="preserve">   Professional Services</t>
  </si>
  <si>
    <t xml:space="preserve">   Emergency Response</t>
  </si>
  <si>
    <t xml:space="preserve">   BLFWD Summit</t>
  </si>
  <si>
    <t xml:space="preserve">    Bayou Equipment</t>
  </si>
  <si>
    <t xml:space="preserve">    Office Equipment</t>
  </si>
  <si>
    <t xml:space="preserve">    Station Equipment</t>
  </si>
  <si>
    <t xml:space="preserve">    Computer Equipment</t>
  </si>
  <si>
    <t xml:space="preserve">    Water Control Structure Construction</t>
  </si>
  <si>
    <t xml:space="preserve">    Design of Weir Removal</t>
  </si>
  <si>
    <t xml:space="preserve">                                                2020 OPERATIONAL BUDGET                  </t>
  </si>
  <si>
    <t xml:space="preserve">   Division of Administration -Capital Outlay</t>
  </si>
  <si>
    <t xml:space="preserve">    Thibodaux Weir Removal Construction Administration</t>
  </si>
  <si>
    <t xml:space="preserve">    Donaldsonville Drainage Improvements Construction</t>
  </si>
  <si>
    <t xml:space="preserve">    Donaldsonville Drainage Improvements Construction Admin</t>
  </si>
  <si>
    <t xml:space="preserve">    Property Acquisitions for MRRBl</t>
  </si>
  <si>
    <t xml:space="preserve">    Thibodaux Weir Removal Construction </t>
  </si>
  <si>
    <t xml:space="preserve">     Water Control Structure Construction Administration</t>
  </si>
  <si>
    <t xml:space="preserve">    Pump Capacity Improvements Project Design</t>
  </si>
  <si>
    <t xml:space="preserve">    Pump Capacity Improvements Project Construction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</si>
</sst>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1" fillId="0" borderId="7" xfId="0" applyFont="1" applyBorder="1"/>
    <xf numFmtId="41" fontId="1" fillId="0" borderId="8" xfId="0" applyNumberFormat="1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164" fontId="1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8"/>
  <sheetViews>
    <sheetView tabSelected="1" topLeftCell="A64" workbookViewId="0">
      <selection activeCell="A80" sqref="A80"/>
    </sheetView>
  </sheetViews>
  <sheetFormatPr defaultRowHeight="15" x14ac:dyDescent="0.25"/>
  <cols>
    <col min="1" max="1" width="60.42578125" customWidth="1"/>
    <col min="2" max="2" width="27.140625" customWidth="1"/>
  </cols>
  <sheetData>
    <row r="1" spans="1:2" ht="15.75" x14ac:dyDescent="0.25">
      <c r="A1" s="1" t="s">
        <v>0</v>
      </c>
      <c r="B1" s="2"/>
    </row>
    <row r="2" spans="1:2" ht="15.75" x14ac:dyDescent="0.25">
      <c r="A2" s="3" t="s">
        <v>74</v>
      </c>
      <c r="B2" s="4"/>
    </row>
    <row r="3" spans="1:2" ht="15.75" x14ac:dyDescent="0.25">
      <c r="A3" s="5"/>
      <c r="B3" s="6"/>
    </row>
    <row r="4" spans="1:2" ht="15.75" x14ac:dyDescent="0.25">
      <c r="A4" s="7" t="s">
        <v>1</v>
      </c>
      <c r="B4" s="9">
        <v>16010661.380000001</v>
      </c>
    </row>
    <row r="5" spans="1:2" ht="15.75" x14ac:dyDescent="0.25">
      <c r="A5" s="7"/>
      <c r="B5" s="8"/>
    </row>
    <row r="6" spans="1:2" ht="15.75" x14ac:dyDescent="0.25">
      <c r="A6" s="7" t="s">
        <v>2</v>
      </c>
      <c r="B6" s="8"/>
    </row>
    <row r="7" spans="1:2" ht="15.75" x14ac:dyDescent="0.25">
      <c r="A7" s="7" t="s">
        <v>3</v>
      </c>
      <c r="B7" s="9">
        <v>3800000</v>
      </c>
    </row>
    <row r="8" spans="1:2" ht="15.75" x14ac:dyDescent="0.25">
      <c r="A8" s="7" t="s">
        <v>4</v>
      </c>
      <c r="B8" s="9">
        <v>85000</v>
      </c>
    </row>
    <row r="9" spans="1:2" ht="15.75" x14ac:dyDescent="0.25">
      <c r="A9" s="7" t="s">
        <v>5</v>
      </c>
      <c r="B9" s="9">
        <v>276000</v>
      </c>
    </row>
    <row r="10" spans="1:2" ht="15.75" x14ac:dyDescent="0.25">
      <c r="A10" s="7" t="s">
        <v>6</v>
      </c>
      <c r="B10" s="9">
        <v>1000</v>
      </c>
    </row>
    <row r="11" spans="1:2" ht="15.75" x14ac:dyDescent="0.25">
      <c r="A11" s="7"/>
      <c r="B11" s="9"/>
    </row>
    <row r="12" spans="1:2" ht="15.75" x14ac:dyDescent="0.25">
      <c r="A12" s="7" t="s">
        <v>7</v>
      </c>
      <c r="B12" s="9">
        <f>SUM(B7:B11)</f>
        <v>4162000</v>
      </c>
    </row>
    <row r="13" spans="1:2" ht="15.75" x14ac:dyDescent="0.25">
      <c r="A13" s="7"/>
      <c r="B13" s="9"/>
    </row>
    <row r="14" spans="1:2" ht="15.75" x14ac:dyDescent="0.25">
      <c r="A14" s="7" t="s">
        <v>8</v>
      </c>
      <c r="B14" s="9"/>
    </row>
    <row r="15" spans="1:2" ht="15.75" x14ac:dyDescent="0.25">
      <c r="A15" s="7" t="s">
        <v>9</v>
      </c>
      <c r="B15" s="9"/>
    </row>
    <row r="16" spans="1:2" ht="15.75" x14ac:dyDescent="0.25">
      <c r="A16" s="7" t="s">
        <v>10</v>
      </c>
      <c r="B16" s="9">
        <v>255000</v>
      </c>
    </row>
    <row r="17" spans="1:2" ht="15.75" x14ac:dyDescent="0.25">
      <c r="A17" s="7" t="s">
        <v>11</v>
      </c>
      <c r="B17" s="9">
        <v>250000</v>
      </c>
    </row>
    <row r="18" spans="1:2" ht="15.75" x14ac:dyDescent="0.25">
      <c r="A18" s="7" t="s">
        <v>12</v>
      </c>
      <c r="B18" s="9">
        <v>183000</v>
      </c>
    </row>
    <row r="19" spans="1:2" ht="15.75" x14ac:dyDescent="0.25">
      <c r="A19" s="7" t="s">
        <v>13</v>
      </c>
      <c r="B19" s="9">
        <v>95000</v>
      </c>
    </row>
    <row r="20" spans="1:2" ht="15.75" x14ac:dyDescent="0.25">
      <c r="A20" s="5" t="s">
        <v>14</v>
      </c>
      <c r="B20" s="10">
        <v>9000</v>
      </c>
    </row>
    <row r="21" spans="1:2" ht="15.75" x14ac:dyDescent="0.25">
      <c r="A21" s="7"/>
      <c r="B21" s="9"/>
    </row>
    <row r="22" spans="1:2" ht="15.75" x14ac:dyDescent="0.25">
      <c r="A22" s="7" t="s">
        <v>15</v>
      </c>
      <c r="B22" s="9">
        <f>SUM(B16:B21)</f>
        <v>792000</v>
      </c>
    </row>
    <row r="23" spans="1:2" ht="15.75" x14ac:dyDescent="0.25">
      <c r="A23" s="7"/>
      <c r="B23" s="9"/>
    </row>
    <row r="24" spans="1:2" ht="15.75" x14ac:dyDescent="0.25">
      <c r="A24" s="7" t="s">
        <v>16</v>
      </c>
      <c r="B24" s="9">
        <v>65000</v>
      </c>
    </row>
    <row r="25" spans="1:2" ht="15.75" x14ac:dyDescent="0.25">
      <c r="A25" s="7" t="s">
        <v>17</v>
      </c>
      <c r="B25" s="9">
        <v>230000</v>
      </c>
    </row>
    <row r="26" spans="1:2" ht="15.75" x14ac:dyDescent="0.25">
      <c r="A26" s="7" t="s">
        <v>18</v>
      </c>
      <c r="B26" s="9">
        <v>65000</v>
      </c>
    </row>
    <row r="27" spans="1:2" ht="15.75" x14ac:dyDescent="0.25">
      <c r="A27" s="7" t="s">
        <v>19</v>
      </c>
      <c r="B27" s="9">
        <v>5000</v>
      </c>
    </row>
    <row r="28" spans="1:2" ht="15.75" x14ac:dyDescent="0.25">
      <c r="A28" s="7" t="s">
        <v>20</v>
      </c>
      <c r="B28" s="9">
        <v>15000</v>
      </c>
    </row>
    <row r="29" spans="1:2" ht="15.75" x14ac:dyDescent="0.25">
      <c r="A29" s="7" t="s">
        <v>21</v>
      </c>
      <c r="B29" s="9">
        <v>7500</v>
      </c>
    </row>
    <row r="30" spans="1:2" ht="15.75" x14ac:dyDescent="0.25">
      <c r="A30" s="7" t="s">
        <v>22</v>
      </c>
      <c r="B30" s="9">
        <v>15000</v>
      </c>
    </row>
    <row r="31" spans="1:2" ht="15.75" x14ac:dyDescent="0.25">
      <c r="A31" s="7" t="s">
        <v>23</v>
      </c>
      <c r="B31" s="9">
        <v>5000</v>
      </c>
    </row>
    <row r="32" spans="1:2" ht="15.75" x14ac:dyDescent="0.25">
      <c r="A32" s="7" t="s">
        <v>24</v>
      </c>
      <c r="B32" s="9">
        <v>15000</v>
      </c>
    </row>
    <row r="33" spans="1:2" ht="15.75" x14ac:dyDescent="0.25">
      <c r="A33" s="7" t="s">
        <v>25</v>
      </c>
      <c r="B33" s="9">
        <v>2500</v>
      </c>
    </row>
    <row r="34" spans="1:2" ht="15.75" x14ac:dyDescent="0.25">
      <c r="A34" s="7" t="s">
        <v>26</v>
      </c>
      <c r="B34" s="9">
        <v>25000</v>
      </c>
    </row>
    <row r="35" spans="1:2" ht="15.75" x14ac:dyDescent="0.25">
      <c r="A35" s="7" t="s">
        <v>27</v>
      </c>
      <c r="B35" s="9">
        <v>6500</v>
      </c>
    </row>
    <row r="36" spans="1:2" ht="15.75" x14ac:dyDescent="0.25">
      <c r="A36" s="7" t="s">
        <v>28</v>
      </c>
      <c r="B36" s="9">
        <v>1500</v>
      </c>
    </row>
    <row r="37" spans="1:2" ht="15.75" x14ac:dyDescent="0.25">
      <c r="A37" s="7" t="s">
        <v>29</v>
      </c>
      <c r="B37" s="9">
        <v>100</v>
      </c>
    </row>
    <row r="38" spans="1:2" ht="15.75" x14ac:dyDescent="0.25">
      <c r="A38" s="7" t="s">
        <v>30</v>
      </c>
      <c r="B38" s="9">
        <v>275000</v>
      </c>
    </row>
    <row r="39" spans="1:2" ht="15.75" x14ac:dyDescent="0.25">
      <c r="A39" s="7" t="s">
        <v>31</v>
      </c>
      <c r="B39" s="9">
        <v>40000</v>
      </c>
    </row>
    <row r="40" spans="1:2" ht="15.75" x14ac:dyDescent="0.25">
      <c r="A40" s="7" t="s">
        <v>65</v>
      </c>
      <c r="B40" s="9">
        <v>10000</v>
      </c>
    </row>
    <row r="41" spans="1:2" ht="15.75" x14ac:dyDescent="0.25">
      <c r="A41" s="7" t="s">
        <v>32</v>
      </c>
      <c r="B41" s="9">
        <v>170000</v>
      </c>
    </row>
    <row r="42" spans="1:2" ht="15.75" x14ac:dyDescent="0.25">
      <c r="A42" s="7" t="s">
        <v>33</v>
      </c>
      <c r="B42" s="9">
        <v>2000</v>
      </c>
    </row>
    <row r="43" spans="1:2" ht="15.75" x14ac:dyDescent="0.25">
      <c r="A43" s="7" t="s">
        <v>34</v>
      </c>
      <c r="B43" s="9">
        <v>3500</v>
      </c>
    </row>
    <row r="44" spans="1:2" ht="15.75" x14ac:dyDescent="0.25">
      <c r="A44" s="7" t="s">
        <v>35</v>
      </c>
      <c r="B44" s="9">
        <v>3000</v>
      </c>
    </row>
    <row r="45" spans="1:2" ht="15.75" x14ac:dyDescent="0.25">
      <c r="A45" s="7" t="s">
        <v>36</v>
      </c>
      <c r="B45" s="9">
        <v>5000</v>
      </c>
    </row>
    <row r="46" spans="1:2" ht="15.75" x14ac:dyDescent="0.25">
      <c r="A46" s="7" t="s">
        <v>37</v>
      </c>
      <c r="B46" s="9">
        <v>10000</v>
      </c>
    </row>
    <row r="47" spans="1:2" ht="15.75" x14ac:dyDescent="0.25">
      <c r="A47" s="7" t="s">
        <v>38</v>
      </c>
      <c r="B47" s="9">
        <v>2000</v>
      </c>
    </row>
    <row r="48" spans="1:2" ht="15.75" x14ac:dyDescent="0.25">
      <c r="A48" s="7" t="s">
        <v>39</v>
      </c>
      <c r="B48" s="9">
        <v>3000</v>
      </c>
    </row>
    <row r="49" spans="1:2" ht="15.75" x14ac:dyDescent="0.25">
      <c r="A49" s="7" t="s">
        <v>62</v>
      </c>
      <c r="B49" s="9">
        <v>1000</v>
      </c>
    </row>
    <row r="50" spans="1:2" ht="15.75" x14ac:dyDescent="0.25">
      <c r="A50" s="7" t="s">
        <v>40</v>
      </c>
      <c r="B50" s="9">
        <v>7000</v>
      </c>
    </row>
    <row r="51" spans="1:2" ht="15.75" x14ac:dyDescent="0.25">
      <c r="A51" s="7" t="s">
        <v>41</v>
      </c>
      <c r="B51" s="9">
        <v>35000</v>
      </c>
    </row>
    <row r="52" spans="1:2" ht="15.75" x14ac:dyDescent="0.25">
      <c r="A52" s="7" t="s">
        <v>42</v>
      </c>
      <c r="B52" s="9">
        <v>100000</v>
      </c>
    </row>
    <row r="53" spans="1:2" ht="15.75" x14ac:dyDescent="0.25">
      <c r="A53" s="7" t="s">
        <v>66</v>
      </c>
      <c r="B53" s="9">
        <v>1000</v>
      </c>
    </row>
    <row r="54" spans="1:2" ht="15.75" x14ac:dyDescent="0.25">
      <c r="A54" s="7" t="s">
        <v>64</v>
      </c>
      <c r="B54" s="9">
        <v>72000</v>
      </c>
    </row>
    <row r="55" spans="1:2" ht="15.75" x14ac:dyDescent="0.25">
      <c r="A55" s="7" t="s">
        <v>43</v>
      </c>
      <c r="B55" s="9">
        <v>3000</v>
      </c>
    </row>
    <row r="56" spans="1:2" ht="15.75" x14ac:dyDescent="0.25">
      <c r="A56" s="7" t="s">
        <v>44</v>
      </c>
      <c r="B56" s="9">
        <v>1000</v>
      </c>
    </row>
    <row r="57" spans="1:2" ht="15.75" x14ac:dyDescent="0.25">
      <c r="A57" s="7" t="s">
        <v>63</v>
      </c>
      <c r="B57" s="9">
        <v>2500</v>
      </c>
    </row>
    <row r="58" spans="1:2" ht="15.75" x14ac:dyDescent="0.25">
      <c r="A58" s="7" t="s">
        <v>67</v>
      </c>
      <c r="B58" s="9">
        <v>15000</v>
      </c>
    </row>
    <row r="59" spans="1:2" ht="15.75" x14ac:dyDescent="0.25">
      <c r="A59" s="7" t="s">
        <v>45</v>
      </c>
      <c r="B59" s="9">
        <v>350000</v>
      </c>
    </row>
    <row r="60" spans="1:2" ht="15.75" x14ac:dyDescent="0.25">
      <c r="A60" s="7" t="s">
        <v>46</v>
      </c>
      <c r="B60" s="9">
        <v>7500</v>
      </c>
    </row>
    <row r="61" spans="1:2" ht="15.75" x14ac:dyDescent="0.25">
      <c r="A61" s="7" t="s">
        <v>47</v>
      </c>
      <c r="B61" s="9">
        <v>1500</v>
      </c>
    </row>
    <row r="62" spans="1:2" ht="15.75" x14ac:dyDescent="0.25">
      <c r="A62" s="7" t="s">
        <v>48</v>
      </c>
      <c r="B62" s="9">
        <v>1500</v>
      </c>
    </row>
    <row r="63" spans="1:2" ht="15.75" x14ac:dyDescent="0.25">
      <c r="A63" s="7" t="s">
        <v>49</v>
      </c>
      <c r="B63" s="9">
        <v>140000</v>
      </c>
    </row>
    <row r="64" spans="1:2" ht="15.75" x14ac:dyDescent="0.25">
      <c r="A64" s="3" t="s">
        <v>50</v>
      </c>
      <c r="B64" s="11"/>
    </row>
    <row r="65" spans="1:2" ht="15.75" x14ac:dyDescent="0.25">
      <c r="A65" s="7" t="s">
        <v>51</v>
      </c>
      <c r="B65" s="9">
        <f>SUM(B22:B64)</f>
        <v>2511600</v>
      </c>
    </row>
    <row r="66" spans="1:2" ht="15.75" x14ac:dyDescent="0.25">
      <c r="A66" s="7"/>
      <c r="B66" s="9"/>
    </row>
    <row r="67" spans="1:2" ht="15.75" x14ac:dyDescent="0.25">
      <c r="A67" s="5" t="s">
        <v>52</v>
      </c>
      <c r="B67" s="10">
        <f>SUM(B12-B65)</f>
        <v>1650400</v>
      </c>
    </row>
    <row r="68" spans="1:2" ht="15.75" x14ac:dyDescent="0.25">
      <c r="A68" s="7"/>
      <c r="B68" s="9"/>
    </row>
    <row r="69" spans="1:2" ht="15.75" x14ac:dyDescent="0.25">
      <c r="A69" s="7" t="s">
        <v>53</v>
      </c>
      <c r="B69" s="9"/>
    </row>
    <row r="70" spans="1:2" ht="15.75" x14ac:dyDescent="0.25">
      <c r="A70" s="7" t="s">
        <v>68</v>
      </c>
      <c r="B70" s="9">
        <v>-250000</v>
      </c>
    </row>
    <row r="71" spans="1:2" ht="15.75" x14ac:dyDescent="0.25">
      <c r="A71" s="7" t="s">
        <v>69</v>
      </c>
      <c r="B71" s="9">
        <v>-2000</v>
      </c>
    </row>
    <row r="72" spans="1:2" ht="15.75" x14ac:dyDescent="0.25">
      <c r="A72" s="7" t="s">
        <v>70</v>
      </c>
      <c r="B72" s="9">
        <v>-10000</v>
      </c>
    </row>
    <row r="73" spans="1:2" ht="15.75" x14ac:dyDescent="0.25">
      <c r="A73" s="7" t="s">
        <v>71</v>
      </c>
      <c r="B73" s="9">
        <v>-3500</v>
      </c>
    </row>
    <row r="74" spans="1:2" ht="15.75" x14ac:dyDescent="0.25">
      <c r="A74" s="7" t="s">
        <v>73</v>
      </c>
      <c r="B74" s="9">
        <v>-80000</v>
      </c>
    </row>
    <row r="75" spans="1:2" ht="15.75" x14ac:dyDescent="0.25">
      <c r="A75" s="7" t="s">
        <v>72</v>
      </c>
      <c r="B75" s="9">
        <v>-2000000</v>
      </c>
    </row>
    <row r="76" spans="1:2" ht="15.75" x14ac:dyDescent="0.25">
      <c r="A76" s="7" t="s">
        <v>81</v>
      </c>
      <c r="B76" s="9">
        <v>-100000</v>
      </c>
    </row>
    <row r="77" spans="1:2" ht="15.75" x14ac:dyDescent="0.25">
      <c r="A77" s="7" t="s">
        <v>77</v>
      </c>
      <c r="B77" s="9">
        <v>-1235000</v>
      </c>
    </row>
    <row r="78" spans="1:2" ht="15.75" x14ac:dyDescent="0.25">
      <c r="A78" s="7" t="s">
        <v>78</v>
      </c>
      <c r="B78" s="9">
        <v>-100000</v>
      </c>
    </row>
    <row r="79" spans="1:2" ht="15.75" x14ac:dyDescent="0.25">
      <c r="A79" s="7" t="s">
        <v>82</v>
      </c>
      <c r="B79" s="9">
        <v>-100000</v>
      </c>
    </row>
    <row r="80" spans="1:2" ht="15.75" x14ac:dyDescent="0.25">
      <c r="A80" s="7" t="s">
        <v>83</v>
      </c>
      <c r="B80" s="9">
        <v>-750000</v>
      </c>
    </row>
    <row r="81" spans="1:2" ht="15.75" x14ac:dyDescent="0.25">
      <c r="A81" s="7" t="s">
        <v>80</v>
      </c>
      <c r="B81" s="9">
        <v>-1500000</v>
      </c>
    </row>
    <row r="82" spans="1:2" ht="15.75" x14ac:dyDescent="0.25">
      <c r="A82" s="7" t="s">
        <v>76</v>
      </c>
      <c r="B82" s="9">
        <v>-100000</v>
      </c>
    </row>
    <row r="83" spans="1:2" ht="15.75" x14ac:dyDescent="0.25">
      <c r="A83" s="7" t="s">
        <v>79</v>
      </c>
      <c r="B83" s="9">
        <v>-100000</v>
      </c>
    </row>
    <row r="84" spans="1:2" ht="15.75" x14ac:dyDescent="0.25">
      <c r="A84" s="7"/>
      <c r="B84" s="9"/>
    </row>
    <row r="85" spans="1:2" ht="15.75" x14ac:dyDescent="0.25">
      <c r="A85" s="7"/>
      <c r="B85" s="9"/>
    </row>
    <row r="86" spans="1:2" ht="15.75" x14ac:dyDescent="0.25">
      <c r="A86" s="7" t="s">
        <v>54</v>
      </c>
      <c r="B86" s="9"/>
    </row>
    <row r="87" spans="1:2" ht="15.75" x14ac:dyDescent="0.25">
      <c r="A87" s="7" t="s">
        <v>55</v>
      </c>
      <c r="B87" s="9">
        <v>8000</v>
      </c>
    </row>
    <row r="88" spans="1:2" ht="15.75" x14ac:dyDescent="0.25">
      <c r="A88" s="7" t="s">
        <v>56</v>
      </c>
      <c r="B88" s="9">
        <v>150000</v>
      </c>
    </row>
    <row r="89" spans="1:2" ht="15.75" x14ac:dyDescent="0.25">
      <c r="A89" s="7" t="s">
        <v>75</v>
      </c>
      <c r="B89" s="9">
        <v>765000</v>
      </c>
    </row>
    <row r="90" spans="1:2" ht="15.75" x14ac:dyDescent="0.25">
      <c r="A90" s="7"/>
      <c r="B90" s="9"/>
    </row>
    <row r="91" spans="1:2" ht="15.75" x14ac:dyDescent="0.25">
      <c r="A91" s="7" t="s">
        <v>57</v>
      </c>
      <c r="B91" s="9"/>
    </row>
    <row r="92" spans="1:2" ht="15.75" x14ac:dyDescent="0.25">
      <c r="A92" s="7" t="s">
        <v>58</v>
      </c>
      <c r="B92" s="9">
        <v>-10000</v>
      </c>
    </row>
    <row r="93" spans="1:2" ht="15.75" x14ac:dyDescent="0.25">
      <c r="A93" s="7"/>
      <c r="B93" s="9"/>
    </row>
    <row r="94" spans="1:2" ht="15.75" x14ac:dyDescent="0.25">
      <c r="A94" s="7" t="s">
        <v>59</v>
      </c>
      <c r="B94" s="9">
        <f>SUM(B70:B92)</f>
        <v>-5417500</v>
      </c>
    </row>
    <row r="95" spans="1:2" ht="15.75" x14ac:dyDescent="0.25">
      <c r="A95" s="7"/>
      <c r="B95" s="9"/>
    </row>
    <row r="96" spans="1:2" ht="15.75" x14ac:dyDescent="0.25">
      <c r="A96" s="5" t="s">
        <v>60</v>
      </c>
      <c r="B96" s="10">
        <f>SUM(B67+B94)</f>
        <v>-3767100</v>
      </c>
    </row>
    <row r="97" spans="1:2" ht="15.75" x14ac:dyDescent="0.25">
      <c r="A97" s="7"/>
      <c r="B97" s="9"/>
    </row>
    <row r="98" spans="1:2" ht="15.75" x14ac:dyDescent="0.25">
      <c r="A98" s="7" t="s">
        <v>61</v>
      </c>
      <c r="B98" s="9">
        <f>SUM((B4+B12)-(B65-B94))</f>
        <v>12243561.380000003</v>
      </c>
    </row>
  </sheetData>
  <pageMargins left="0.7" right="0.7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heath</cp:lastModifiedBy>
  <cp:lastPrinted>2019-11-19T18:54:19Z</cp:lastPrinted>
  <dcterms:created xsi:type="dcterms:W3CDTF">2016-11-10T13:14:24Z</dcterms:created>
  <dcterms:modified xsi:type="dcterms:W3CDTF">2020-06-03T12:18:17Z</dcterms:modified>
</cp:coreProperties>
</file>